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JSA共有\高校生統計教材－指導用\URL情報\"/>
    </mc:Choice>
  </mc:AlternateContent>
  <bookViews>
    <workbookView xWindow="120" yWindow="60" windowWidth="23715" windowHeight="10080"/>
  </bookViews>
  <sheets>
    <sheet name="年齢階級別人口" sheetId="1" r:id="rId1"/>
    <sheet name="出生率・出生性比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F57" i="1" l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D35" i="1"/>
  <c r="C35" i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D5" i="1"/>
  <c r="C5" i="1"/>
</calcChain>
</file>

<file path=xl/sharedStrings.xml><?xml version="1.0" encoding="utf-8"?>
<sst xmlns="http://schemas.openxmlformats.org/spreadsheetml/2006/main" count="81" uniqueCount="42">
  <si>
    <t>ステップ1</t>
    <phoneticPr fontId="1"/>
  </si>
  <si>
    <t>ステップ２</t>
    <phoneticPr fontId="1"/>
  </si>
  <si>
    <t>2005～10年までの</t>
    <rPh sb="7" eb="8">
      <t>ネン</t>
    </rPh>
    <phoneticPr fontId="1"/>
  </si>
  <si>
    <t>ｽﾃｯﾌﾟ1×2010年ｺｰﾎｰﾄ人口</t>
    <rPh sb="11" eb="12">
      <t>ネン</t>
    </rPh>
    <rPh sb="17" eb="19">
      <t>ジンコウ</t>
    </rPh>
    <phoneticPr fontId="1"/>
  </si>
  <si>
    <t>2005年</t>
    <rPh sb="4" eb="5">
      <t>ネン</t>
    </rPh>
    <phoneticPr fontId="1"/>
  </si>
  <si>
    <t>2010年</t>
    <rPh sb="4" eb="5">
      <t>ネン</t>
    </rPh>
    <phoneticPr fontId="1"/>
  </si>
  <si>
    <t>コーホート変化率</t>
    <rPh sb="5" eb="8">
      <t>ヘンカリツ</t>
    </rPh>
    <phoneticPr fontId="1"/>
  </si>
  <si>
    <t>＝2015年推計人口</t>
    <rPh sb="6" eb="7">
      <t>ネン</t>
    </rPh>
    <rPh sb="8" eb="10">
      <t>ジンコウジンコウ</t>
    </rPh>
    <phoneticPr fontId="1"/>
  </si>
  <si>
    <t>総数（年齢）</t>
  </si>
  <si>
    <t>　0～4歳</t>
  </si>
  <si>
    <t>　5～9歳</t>
  </si>
  <si>
    <t>　10～14歳</t>
  </si>
  <si>
    <t>　15～19歳</t>
  </si>
  <si>
    <t>　20～24歳</t>
  </si>
  <si>
    <t>　25～29歳</t>
  </si>
  <si>
    <t>　30～34歳</t>
  </si>
  <si>
    <t>　35～39歳</t>
  </si>
  <si>
    <t>　40～44歳</t>
  </si>
  <si>
    <t>　45～49歳</t>
  </si>
  <si>
    <t>　50～54歳</t>
  </si>
  <si>
    <t>　55～59歳</t>
  </si>
  <si>
    <t>　60～64歳</t>
  </si>
  <si>
    <t>　65～69歳</t>
  </si>
  <si>
    <t>　70～74歳</t>
  </si>
  <si>
    <t>　75～79歳</t>
  </si>
  <si>
    <t>　80～84歳</t>
  </si>
  <si>
    <t>　85～89歳</t>
  </si>
  <si>
    <t>　90～94歳</t>
  </si>
  <si>
    <t>　95～99歳</t>
  </si>
  <si>
    <t>　100歳以上</t>
  </si>
  <si>
    <t>　不詳</t>
  </si>
  <si>
    <t>出生率</t>
    <rPh sb="0" eb="3">
      <t>シュッセイリツ</t>
    </rPh>
    <phoneticPr fontId="1"/>
  </si>
  <si>
    <t>　～14歳</t>
    <rPh sb="4" eb="5">
      <t>サイ</t>
    </rPh>
    <phoneticPr fontId="1"/>
  </si>
  <si>
    <t>　50歳～</t>
    <phoneticPr fontId="1"/>
  </si>
  <si>
    <t>出生性比</t>
    <rPh sb="0" eb="2">
      <t>シュッセイ</t>
    </rPh>
    <rPh sb="2" eb="4">
      <t>セイヒ</t>
    </rPh>
    <phoneticPr fontId="1"/>
  </si>
  <si>
    <t>女性の年齢5歳階級別出生率</t>
    <rPh sb="0" eb="2">
      <t>ジョセイ</t>
    </rPh>
    <rPh sb="3" eb="5">
      <t>ネンレイ</t>
    </rPh>
    <rPh sb="6" eb="7">
      <t>サイ</t>
    </rPh>
    <rPh sb="7" eb="9">
      <t>カイキュウ</t>
    </rPh>
    <rPh sb="9" eb="10">
      <t>ベツ</t>
    </rPh>
    <rPh sb="10" eb="13">
      <t>シュッセイリツ</t>
    </rPh>
    <phoneticPr fontId="1"/>
  </si>
  <si>
    <t>2010年における島根県の出生率と出生性比</t>
    <rPh sb="4" eb="5">
      <t>ネン</t>
    </rPh>
    <rPh sb="9" eb="12">
      <t>シマネケン</t>
    </rPh>
    <rPh sb="13" eb="16">
      <t>シュッセイリツ</t>
    </rPh>
    <rPh sb="17" eb="19">
      <t>シュッセイ</t>
    </rPh>
    <rPh sb="19" eb="21">
      <t>セイヒ</t>
    </rPh>
    <phoneticPr fontId="1"/>
  </si>
  <si>
    <t>　島根県の年齢階級別の男性人口</t>
    <rPh sb="1" eb="4">
      <t>シマネケン</t>
    </rPh>
    <rPh sb="5" eb="7">
      <t>ネンレイ</t>
    </rPh>
    <rPh sb="7" eb="10">
      <t>カイキュウベツ</t>
    </rPh>
    <rPh sb="11" eb="13">
      <t>ダンセイ</t>
    </rPh>
    <rPh sb="13" eb="15">
      <t>ジンコウ</t>
    </rPh>
    <phoneticPr fontId="1"/>
  </si>
  <si>
    <t>　島根県の年齢階級別の女性人口</t>
    <rPh sb="1" eb="4">
      <t>シマネケン</t>
    </rPh>
    <rPh sb="5" eb="7">
      <t>ネンレイ</t>
    </rPh>
    <rPh sb="7" eb="10">
      <t>カイキュウベツ</t>
    </rPh>
    <rPh sb="11" eb="13">
      <t>ジョセイ</t>
    </rPh>
    <rPh sb="13" eb="15">
      <t>ジンコウ</t>
    </rPh>
    <phoneticPr fontId="1"/>
  </si>
  <si>
    <t>国勢調査男性人口</t>
    <rPh sb="0" eb="2">
      <t>コクセイ</t>
    </rPh>
    <rPh sb="2" eb="4">
      <t>チョウサ</t>
    </rPh>
    <rPh sb="4" eb="6">
      <t>ダンセイ</t>
    </rPh>
    <rPh sb="6" eb="8">
      <t>ジンコウ</t>
    </rPh>
    <phoneticPr fontId="1"/>
  </si>
  <si>
    <t>国勢調査女性人口</t>
    <rPh sb="0" eb="2">
      <t>コクセイ</t>
    </rPh>
    <rPh sb="2" eb="4">
      <t>チョウサ</t>
    </rPh>
    <rPh sb="4" eb="6">
      <t>ジョセイ</t>
    </rPh>
    <rPh sb="6" eb="8">
      <t>ジンコウ</t>
    </rPh>
    <phoneticPr fontId="1"/>
  </si>
  <si>
    <t>資料：総務省「国勢調査」</t>
    <rPh sb="0" eb="2">
      <t>シリョウ</t>
    </rPh>
    <rPh sb="3" eb="6">
      <t>ソウムショウ</t>
    </rPh>
    <rPh sb="7" eb="9">
      <t>コクセイ</t>
    </rPh>
    <rPh sb="9" eb="11">
      <t>チョウサ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</si>
</sst>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_ "/>
    <numFmt numFmtId="177" formatCode="0.0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9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1" applyFont="1">
      <alignment vertical="center"/>
    </xf>
    <xf numFmtId="3" fontId="5" fillId="0" borderId="0" xfId="0" applyNumberFormat="1" applyFont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3" xfId="0" applyFont="1" applyBorder="1">
      <alignment vertical="center"/>
    </xf>
    <xf numFmtId="0" fontId="3" fillId="0" borderId="0" xfId="1" applyFont="1" applyBorder="1">
      <alignment vertical="center"/>
    </xf>
    <xf numFmtId="0" fontId="7" fillId="0" borderId="0" xfId="0" applyFont="1" applyBorder="1">
      <alignment vertical="center"/>
    </xf>
    <xf numFmtId="0" fontId="3" fillId="0" borderId="2" xfId="1" applyFont="1" applyBorder="1">
      <alignment vertical="center"/>
    </xf>
    <xf numFmtId="0" fontId="7" fillId="0" borderId="2" xfId="0" applyFont="1" applyBorder="1">
      <alignment vertical="center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quotePrefix="1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9" fillId="0" borderId="3" xfId="1" applyFont="1" applyBorder="1">
      <alignment vertical="center"/>
    </xf>
    <xf numFmtId="3" fontId="8" fillId="0" borderId="3" xfId="0" applyNumberFormat="1" applyFont="1" applyBorder="1">
      <alignment vertical="center"/>
    </xf>
    <xf numFmtId="0" fontId="8" fillId="0" borderId="3" xfId="0" applyFont="1" applyBorder="1">
      <alignment vertical="center"/>
    </xf>
    <xf numFmtId="3" fontId="8" fillId="0" borderId="0" xfId="0" applyNumberFormat="1" applyFont="1">
      <alignment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1" applyFont="1" applyBorder="1">
      <alignment vertical="center"/>
    </xf>
    <xf numFmtId="3" fontId="8" fillId="0" borderId="0" xfId="0" applyNumberFormat="1" applyFont="1" applyFill="1" applyBorder="1">
      <alignment vertical="center"/>
    </xf>
    <xf numFmtId="3" fontId="8" fillId="0" borderId="0" xfId="0" applyNumberFormat="1" applyFont="1" applyBorder="1">
      <alignment vertical="center"/>
    </xf>
    <xf numFmtId="176" fontId="8" fillId="0" borderId="0" xfId="0" applyNumberFormat="1" applyFont="1" applyBorder="1">
      <alignment vertical="center"/>
    </xf>
    <xf numFmtId="3" fontId="8" fillId="0" borderId="0" xfId="0" applyNumberFormat="1" applyFont="1" applyBorder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3" fontId="10" fillId="0" borderId="4" xfId="0" applyNumberFormat="1" applyFont="1" applyFill="1" applyBorder="1">
      <alignment vertical="center"/>
    </xf>
    <xf numFmtId="176" fontId="10" fillId="2" borderId="4" xfId="0" applyNumberFormat="1" applyFont="1" applyFill="1" applyBorder="1">
      <alignment vertical="center"/>
    </xf>
    <xf numFmtId="0" fontId="8" fillId="0" borderId="0" xfId="0" applyFont="1" applyFill="1" applyBorder="1">
      <alignment vertical="center"/>
    </xf>
    <xf numFmtId="3" fontId="10" fillId="2" borderId="5" xfId="0" applyNumberFormat="1" applyFont="1" applyFill="1" applyBorder="1" applyAlignment="1">
      <alignment horizontal="centerContinuous" vertical="center"/>
    </xf>
    <xf numFmtId="0" fontId="10" fillId="2" borderId="6" xfId="0" applyFont="1" applyFill="1" applyBorder="1" applyAlignment="1">
      <alignment horizontal="centerContinuous" vertical="center"/>
    </xf>
    <xf numFmtId="0" fontId="9" fillId="0" borderId="2" xfId="1" applyFont="1" applyBorder="1">
      <alignment vertical="center"/>
    </xf>
    <xf numFmtId="3" fontId="8" fillId="0" borderId="2" xfId="0" applyNumberFormat="1" applyFont="1" applyFill="1" applyBorder="1">
      <alignment vertical="center"/>
    </xf>
    <xf numFmtId="3" fontId="8" fillId="0" borderId="2" xfId="0" applyNumberFormat="1" applyFont="1" applyBorder="1">
      <alignment vertical="center"/>
    </xf>
    <xf numFmtId="0" fontId="8" fillId="0" borderId="0" xfId="0" applyFont="1" applyFill="1">
      <alignment vertical="center"/>
    </xf>
    <xf numFmtId="0" fontId="8" fillId="0" borderId="1" xfId="0" applyFont="1" applyFill="1" applyBorder="1">
      <alignment vertical="center"/>
    </xf>
    <xf numFmtId="0" fontId="8" fillId="0" borderId="0" xfId="0" applyFont="1" applyFill="1" applyBorder="1" applyAlignment="1">
      <alignment horizontal="centerContinuous" vertical="center"/>
    </xf>
    <xf numFmtId="0" fontId="8" fillId="0" borderId="2" xfId="0" applyFont="1" applyFill="1" applyBorder="1" applyAlignment="1">
      <alignment horizontal="center" vertical="center"/>
    </xf>
    <xf numFmtId="3" fontId="8" fillId="0" borderId="0" xfId="0" applyNumberFormat="1" applyFont="1" applyFill="1">
      <alignment vertical="center"/>
    </xf>
    <xf numFmtId="176" fontId="8" fillId="2" borderId="4" xfId="0" applyNumberFormat="1" applyFont="1" applyFill="1" applyBorder="1">
      <alignment vertical="center"/>
    </xf>
    <xf numFmtId="3" fontId="8" fillId="2" borderId="5" xfId="0" applyNumberFormat="1" applyFont="1" applyFill="1" applyBorder="1" applyAlignment="1">
      <alignment horizontal="centerContinuous" vertical="center"/>
    </xf>
    <xf numFmtId="0" fontId="8" fillId="2" borderId="6" xfId="0" applyFont="1" applyFill="1" applyBorder="1" applyAlignment="1">
      <alignment horizontal="centerContinuous" vertical="center"/>
    </xf>
    <xf numFmtId="0" fontId="11" fillId="0" borderId="0" xfId="0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5</xdr:row>
      <xdr:rowOff>0</xdr:rowOff>
    </xdr:from>
    <xdr:to>
      <xdr:col>7</xdr:col>
      <xdr:colOff>419099</xdr:colOff>
      <xdr:row>14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390775" y="866775"/>
          <a:ext cx="2857499" cy="1581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50"/>
            <a:t>※ </a:t>
          </a:r>
          <a:r>
            <a:rPr kumimoji="1" lang="ja-JP" altLang="en-US" sz="1050"/>
            <a:t>出生率＝出生数</a:t>
          </a:r>
          <a:r>
            <a:rPr kumimoji="1" lang="en-US" altLang="ja-JP" sz="1050"/>
            <a:t>÷</a:t>
          </a:r>
          <a:r>
            <a:rPr kumimoji="1" lang="ja-JP" altLang="en-US" sz="1050"/>
            <a:t>各年齢階級の女性人口</a:t>
          </a:r>
          <a:endParaRPr kumimoji="1" lang="en-US" altLang="ja-JP" sz="1050"/>
        </a:p>
        <a:p>
          <a:r>
            <a:rPr kumimoji="1" lang="en-US" altLang="ja-JP" sz="1050"/>
            <a:t>※ </a:t>
          </a:r>
          <a:r>
            <a:rPr kumimoji="1" lang="ja-JP" altLang="en-US" sz="1050"/>
            <a:t>出生性比＝出生男児数</a:t>
          </a:r>
          <a:r>
            <a:rPr kumimoji="1" lang="en-US" altLang="ja-JP" sz="1050"/>
            <a:t>÷</a:t>
          </a:r>
          <a:r>
            <a:rPr kumimoji="1" lang="ja-JP" altLang="en-US" sz="1050"/>
            <a:t>出生女児数</a:t>
          </a:r>
          <a:r>
            <a:rPr kumimoji="1" lang="en-US" altLang="ja-JP" sz="1050"/>
            <a:t>×100</a:t>
          </a:r>
        </a:p>
        <a:p>
          <a:r>
            <a:rPr kumimoji="1" lang="ja-JP" altLang="en-US" sz="1050"/>
            <a:t>　（女子</a:t>
          </a:r>
          <a:r>
            <a:rPr kumimoji="1" lang="en-US" altLang="ja-JP" sz="1050"/>
            <a:t>100</a:t>
          </a:r>
          <a:r>
            <a:rPr kumimoji="1" lang="ja-JP" altLang="en-US" sz="1050"/>
            <a:t>人に対して生まれる男子の数）</a:t>
          </a:r>
          <a:endParaRPr kumimoji="1" lang="en-US" altLang="ja-JP" sz="1050"/>
        </a:p>
        <a:p>
          <a:r>
            <a:rPr kumimoji="1" lang="en-US" altLang="ja-JP" sz="1050"/>
            <a:t>※</a:t>
          </a:r>
          <a:r>
            <a:rPr kumimoji="1" lang="ja-JP" altLang="en-US" sz="1050"/>
            <a:t>出生数、出生性比は「人口動態調査」（厚生労働省）から計算。安定した値とするために、</a:t>
          </a:r>
          <a:r>
            <a:rPr kumimoji="1" lang="en-US" altLang="ja-JP" sz="1050"/>
            <a:t>2009</a:t>
          </a:r>
          <a:r>
            <a:rPr kumimoji="1" lang="ja-JP" altLang="en-US" sz="1050"/>
            <a:t>年、</a:t>
          </a:r>
          <a:r>
            <a:rPr kumimoji="1" lang="en-US" altLang="ja-JP" sz="1050"/>
            <a:t>10</a:t>
          </a:r>
          <a:r>
            <a:rPr kumimoji="1" lang="ja-JP" altLang="en-US" sz="1050"/>
            <a:t>年、</a:t>
          </a:r>
          <a:r>
            <a:rPr kumimoji="1" lang="en-US" altLang="ja-JP" sz="1050"/>
            <a:t>11</a:t>
          </a:r>
          <a:r>
            <a:rPr kumimoji="1" lang="ja-JP" altLang="en-US" sz="1050"/>
            <a:t>年の値を平均した。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tabSelected="1" topLeftCell="A28" workbookViewId="0">
      <selection activeCell="M47" sqref="M47"/>
    </sheetView>
  </sheetViews>
  <sheetFormatPr defaultRowHeight="13.5" x14ac:dyDescent="0.15"/>
  <cols>
    <col min="1" max="1" width="3.375" style="2" customWidth="1"/>
    <col min="2" max="4" width="9" style="2"/>
    <col min="5" max="5" width="4.75" style="2" customWidth="1"/>
    <col min="6" max="6" width="9" style="2"/>
    <col min="7" max="7" width="4.625" style="2" customWidth="1"/>
    <col min="8" max="10" width="9" style="2"/>
    <col min="11" max="11" width="4.875" style="2" customWidth="1"/>
  </cols>
  <sheetData>
    <row r="1" spans="1:10" ht="20.25" customHeight="1" thickBot="1" x14ac:dyDescent="0.2">
      <c r="B1" s="54" t="s">
        <v>37</v>
      </c>
      <c r="C1" s="15"/>
      <c r="D1" s="15"/>
      <c r="E1" s="15"/>
      <c r="F1" s="15"/>
      <c r="G1" s="15"/>
      <c r="H1" s="15"/>
      <c r="I1" s="15"/>
    </row>
    <row r="2" spans="1:10" x14ac:dyDescent="0.15">
      <c r="A2" s="3"/>
      <c r="B2" s="16"/>
      <c r="C2" s="16"/>
      <c r="D2" s="16"/>
      <c r="E2" s="16"/>
      <c r="F2" s="17" t="s">
        <v>0</v>
      </c>
      <c r="G2" s="16"/>
      <c r="H2" s="18" t="s">
        <v>1</v>
      </c>
      <c r="I2" s="18"/>
    </row>
    <row r="3" spans="1:10" x14ac:dyDescent="0.15">
      <c r="B3" s="19"/>
      <c r="C3" s="20" t="s">
        <v>39</v>
      </c>
      <c r="D3" s="20"/>
      <c r="E3" s="19"/>
      <c r="F3" s="21" t="s">
        <v>2</v>
      </c>
      <c r="G3" s="19"/>
      <c r="H3" s="20" t="s">
        <v>3</v>
      </c>
      <c r="I3" s="20"/>
    </row>
    <row r="4" spans="1:10" x14ac:dyDescent="0.15">
      <c r="B4" s="22"/>
      <c r="C4" s="23" t="s">
        <v>4</v>
      </c>
      <c r="D4" s="23" t="s">
        <v>5</v>
      </c>
      <c r="E4" s="22"/>
      <c r="F4" s="23" t="s">
        <v>6</v>
      </c>
      <c r="G4" s="22"/>
      <c r="H4" s="24" t="s">
        <v>7</v>
      </c>
      <c r="I4" s="25"/>
    </row>
    <row r="5" spans="1:10" x14ac:dyDescent="0.15">
      <c r="B5" s="26" t="s">
        <v>8</v>
      </c>
      <c r="C5" s="27">
        <f>SUM(C7:C28)</f>
        <v>353703</v>
      </c>
      <c r="D5" s="27">
        <f>SUM(D7:D28)</f>
        <v>342991</v>
      </c>
      <c r="E5" s="27"/>
      <c r="F5" s="28"/>
      <c r="G5" s="28"/>
      <c r="H5" s="19"/>
      <c r="I5" s="15"/>
    </row>
    <row r="6" spans="1:10" x14ac:dyDescent="0.15">
      <c r="B6" s="15"/>
      <c r="C6" s="15"/>
      <c r="D6" s="15"/>
      <c r="E6" s="29"/>
      <c r="F6" s="30"/>
      <c r="G6" s="31"/>
      <c r="H6" s="29"/>
      <c r="I6" s="29"/>
      <c r="J6" s="4"/>
    </row>
    <row r="7" spans="1:10" x14ac:dyDescent="0.15">
      <c r="B7" s="32" t="s">
        <v>9</v>
      </c>
      <c r="C7" s="33">
        <v>15710</v>
      </c>
      <c r="D7" s="33">
        <v>14519</v>
      </c>
      <c r="E7" s="34"/>
      <c r="F7" s="19"/>
      <c r="G7" s="19"/>
      <c r="H7" s="19"/>
      <c r="I7" s="15"/>
    </row>
    <row r="8" spans="1:10" x14ac:dyDescent="0.15">
      <c r="B8" s="32" t="s">
        <v>10</v>
      </c>
      <c r="C8" s="33">
        <v>17062</v>
      </c>
      <c r="D8" s="33">
        <v>15734</v>
      </c>
      <c r="E8" s="34"/>
      <c r="F8" s="35">
        <f t="shared" ref="F8:F26" si="0">ROUND(D8/C7,3)</f>
        <v>1.002</v>
      </c>
      <c r="G8" s="19"/>
      <c r="H8" s="36">
        <f t="shared" ref="H8:H27" si="1">ROUND(D7*F8,0)</f>
        <v>14548</v>
      </c>
      <c r="I8" s="37"/>
    </row>
    <row r="9" spans="1:10" x14ac:dyDescent="0.15">
      <c r="B9" s="32" t="s">
        <v>11</v>
      </c>
      <c r="C9" s="33">
        <v>18632</v>
      </c>
      <c r="D9" s="33">
        <v>16892</v>
      </c>
      <c r="E9" s="34"/>
      <c r="F9" s="35">
        <f t="shared" si="0"/>
        <v>0.99</v>
      </c>
      <c r="G9" s="19"/>
      <c r="H9" s="36">
        <f t="shared" si="1"/>
        <v>15577</v>
      </c>
      <c r="I9" s="37"/>
    </row>
    <row r="10" spans="1:10" x14ac:dyDescent="0.15">
      <c r="B10" s="32" t="s">
        <v>12</v>
      </c>
      <c r="C10" s="33">
        <v>19788</v>
      </c>
      <c r="D10" s="33">
        <v>17111</v>
      </c>
      <c r="E10" s="34"/>
      <c r="F10" s="35">
        <f t="shared" si="0"/>
        <v>0.91800000000000004</v>
      </c>
      <c r="G10" s="19"/>
      <c r="H10" s="36">
        <f t="shared" si="1"/>
        <v>15507</v>
      </c>
      <c r="I10" s="37"/>
    </row>
    <row r="11" spans="1:10" x14ac:dyDescent="0.15">
      <c r="B11" s="32" t="s">
        <v>13</v>
      </c>
      <c r="C11" s="38">
        <v>16239</v>
      </c>
      <c r="D11" s="33">
        <v>13464</v>
      </c>
      <c r="E11" s="34"/>
      <c r="F11" s="35">
        <f t="shared" si="0"/>
        <v>0.68</v>
      </c>
      <c r="G11" s="19"/>
      <c r="H11" s="36">
        <f t="shared" si="1"/>
        <v>11635</v>
      </c>
      <c r="I11" s="37"/>
    </row>
    <row r="12" spans="1:10" x14ac:dyDescent="0.15">
      <c r="B12" s="32" t="s">
        <v>14</v>
      </c>
      <c r="C12" s="33">
        <v>19844</v>
      </c>
      <c r="D12" s="38">
        <v>16779</v>
      </c>
      <c r="E12" s="33"/>
      <c r="F12" s="39">
        <f t="shared" si="0"/>
        <v>1.0329999999999999</v>
      </c>
      <c r="G12" s="40"/>
      <c r="H12" s="41">
        <f t="shared" si="1"/>
        <v>13908</v>
      </c>
      <c r="I12" s="42"/>
    </row>
    <row r="13" spans="1:10" x14ac:dyDescent="0.15">
      <c r="B13" s="32" t="s">
        <v>15</v>
      </c>
      <c r="C13" s="33">
        <v>22314</v>
      </c>
      <c r="D13" s="33">
        <v>20414</v>
      </c>
      <c r="E13" s="34"/>
      <c r="F13" s="35">
        <f t="shared" si="0"/>
        <v>1.0289999999999999</v>
      </c>
      <c r="G13" s="19"/>
      <c r="H13" s="36">
        <f t="shared" si="1"/>
        <v>17266</v>
      </c>
      <c r="I13" s="37"/>
    </row>
    <row r="14" spans="1:10" x14ac:dyDescent="0.15">
      <c r="B14" s="32" t="s">
        <v>16</v>
      </c>
      <c r="C14" s="33">
        <v>19318</v>
      </c>
      <c r="D14" s="33">
        <v>22758</v>
      </c>
      <c r="E14" s="34"/>
      <c r="F14" s="35">
        <f t="shared" si="0"/>
        <v>1.02</v>
      </c>
      <c r="G14" s="19"/>
      <c r="H14" s="36">
        <f t="shared" si="1"/>
        <v>20822</v>
      </c>
      <c r="I14" s="37"/>
    </row>
    <row r="15" spans="1:10" x14ac:dyDescent="0.15">
      <c r="B15" s="32" t="s">
        <v>17</v>
      </c>
      <c r="C15" s="33">
        <v>19921</v>
      </c>
      <c r="D15" s="33">
        <v>19583</v>
      </c>
      <c r="E15" s="34"/>
      <c r="F15" s="35">
        <f t="shared" si="0"/>
        <v>1.014</v>
      </c>
      <c r="G15" s="19"/>
      <c r="H15" s="36">
        <f t="shared" si="1"/>
        <v>23077</v>
      </c>
      <c r="I15" s="37"/>
    </row>
    <row r="16" spans="1:10" x14ac:dyDescent="0.15">
      <c r="B16" s="32" t="s">
        <v>18</v>
      </c>
      <c r="C16" s="33">
        <v>22860</v>
      </c>
      <c r="D16" s="33">
        <v>20000</v>
      </c>
      <c r="E16" s="34"/>
      <c r="F16" s="35">
        <f t="shared" si="0"/>
        <v>1.004</v>
      </c>
      <c r="G16" s="19"/>
      <c r="H16" s="36">
        <f t="shared" si="1"/>
        <v>19661</v>
      </c>
      <c r="I16" s="37"/>
    </row>
    <row r="17" spans="1:9" x14ac:dyDescent="0.15">
      <c r="B17" s="32" t="s">
        <v>19</v>
      </c>
      <c r="C17" s="33">
        <v>27270</v>
      </c>
      <c r="D17" s="33">
        <v>22854</v>
      </c>
      <c r="E17" s="34"/>
      <c r="F17" s="35">
        <f t="shared" si="0"/>
        <v>1</v>
      </c>
      <c r="G17" s="19"/>
      <c r="H17" s="36">
        <f t="shared" si="1"/>
        <v>20000</v>
      </c>
      <c r="I17" s="37"/>
    </row>
    <row r="18" spans="1:9" x14ac:dyDescent="0.15">
      <c r="B18" s="32" t="s">
        <v>20</v>
      </c>
      <c r="C18" s="33">
        <v>31116</v>
      </c>
      <c r="D18" s="33">
        <v>26896</v>
      </c>
      <c r="E18" s="34"/>
      <c r="F18" s="35">
        <f t="shared" si="0"/>
        <v>0.98599999999999999</v>
      </c>
      <c r="G18" s="19"/>
      <c r="H18" s="36">
        <f t="shared" si="1"/>
        <v>22534</v>
      </c>
      <c r="I18" s="37"/>
    </row>
    <row r="19" spans="1:9" x14ac:dyDescent="0.15">
      <c r="B19" s="32" t="s">
        <v>21</v>
      </c>
      <c r="C19" s="33">
        <v>22475</v>
      </c>
      <c r="D19" s="33">
        <v>30526</v>
      </c>
      <c r="E19" s="34"/>
      <c r="F19" s="35">
        <f t="shared" si="0"/>
        <v>0.98099999999999998</v>
      </c>
      <c r="G19" s="19"/>
      <c r="H19" s="36">
        <f t="shared" si="1"/>
        <v>26385</v>
      </c>
      <c r="I19" s="37"/>
    </row>
    <row r="20" spans="1:9" x14ac:dyDescent="0.15">
      <c r="B20" s="32" t="s">
        <v>22</v>
      </c>
      <c r="C20" s="33">
        <v>20961</v>
      </c>
      <c r="D20" s="33">
        <v>21343</v>
      </c>
      <c r="E20" s="34"/>
      <c r="F20" s="35">
        <f t="shared" si="0"/>
        <v>0.95</v>
      </c>
      <c r="G20" s="19"/>
      <c r="H20" s="36">
        <f t="shared" si="1"/>
        <v>29000</v>
      </c>
      <c r="I20" s="37"/>
    </row>
    <row r="21" spans="1:9" x14ac:dyDescent="0.15">
      <c r="B21" s="32" t="s">
        <v>23</v>
      </c>
      <c r="C21" s="33">
        <v>22301</v>
      </c>
      <c r="D21" s="33">
        <v>19121</v>
      </c>
      <c r="E21" s="34"/>
      <c r="F21" s="35">
        <f t="shared" si="0"/>
        <v>0.91200000000000003</v>
      </c>
      <c r="G21" s="19"/>
      <c r="H21" s="36">
        <f t="shared" si="1"/>
        <v>19465</v>
      </c>
      <c r="I21" s="37"/>
    </row>
    <row r="22" spans="1:9" x14ac:dyDescent="0.15">
      <c r="B22" s="32" t="s">
        <v>24</v>
      </c>
      <c r="C22" s="33">
        <v>18203</v>
      </c>
      <c r="D22" s="33">
        <v>19063</v>
      </c>
      <c r="E22" s="34"/>
      <c r="F22" s="35">
        <f t="shared" si="0"/>
        <v>0.85499999999999998</v>
      </c>
      <c r="G22" s="19"/>
      <c r="H22" s="36">
        <f t="shared" si="1"/>
        <v>16348</v>
      </c>
      <c r="I22" s="37"/>
    </row>
    <row r="23" spans="1:9" x14ac:dyDescent="0.15">
      <c r="B23" s="32" t="s">
        <v>25</v>
      </c>
      <c r="C23" s="33">
        <v>11153</v>
      </c>
      <c r="D23" s="33">
        <v>13795</v>
      </c>
      <c r="E23" s="34"/>
      <c r="F23" s="35">
        <f t="shared" si="0"/>
        <v>0.75800000000000001</v>
      </c>
      <c r="G23" s="19"/>
      <c r="H23" s="36">
        <f t="shared" si="1"/>
        <v>14450</v>
      </c>
      <c r="I23" s="37"/>
    </row>
    <row r="24" spans="1:9" x14ac:dyDescent="0.15">
      <c r="B24" s="32" t="s">
        <v>26</v>
      </c>
      <c r="C24" s="33">
        <v>5324</v>
      </c>
      <c r="D24" s="33">
        <v>6861</v>
      </c>
      <c r="E24" s="34"/>
      <c r="F24" s="35">
        <f t="shared" si="0"/>
        <v>0.61499999999999999</v>
      </c>
      <c r="G24" s="19"/>
      <c r="H24" s="36">
        <f t="shared" si="1"/>
        <v>8484</v>
      </c>
      <c r="I24" s="37"/>
    </row>
    <row r="25" spans="1:9" x14ac:dyDescent="0.15">
      <c r="B25" s="32" t="s">
        <v>27</v>
      </c>
      <c r="C25" s="33">
        <v>2043</v>
      </c>
      <c r="D25" s="33">
        <v>2425</v>
      </c>
      <c r="E25" s="34"/>
      <c r="F25" s="35">
        <f t="shared" si="0"/>
        <v>0.45500000000000002</v>
      </c>
      <c r="G25" s="19"/>
      <c r="H25" s="36">
        <f t="shared" si="1"/>
        <v>3122</v>
      </c>
      <c r="I25" s="37"/>
    </row>
    <row r="26" spans="1:9" x14ac:dyDescent="0.15">
      <c r="B26" s="32" t="s">
        <v>28</v>
      </c>
      <c r="C26" s="40">
        <v>428</v>
      </c>
      <c r="D26" s="33">
        <v>600</v>
      </c>
      <c r="E26" s="34"/>
      <c r="F26" s="35">
        <f t="shared" si="0"/>
        <v>0.29399999999999998</v>
      </c>
      <c r="G26" s="19"/>
      <c r="H26" s="36">
        <f t="shared" si="1"/>
        <v>713</v>
      </c>
      <c r="I26" s="37"/>
    </row>
    <row r="27" spans="1:9" x14ac:dyDescent="0.15">
      <c r="B27" s="32" t="s">
        <v>29</v>
      </c>
      <c r="C27" s="40">
        <v>62</v>
      </c>
      <c r="D27" s="33">
        <v>69</v>
      </c>
      <c r="E27" s="34"/>
      <c r="F27" s="35">
        <f>ROUND(D27/(C26+C27),3)</f>
        <v>0.14099999999999999</v>
      </c>
      <c r="G27" s="19"/>
      <c r="H27" s="36">
        <f t="shared" si="1"/>
        <v>85</v>
      </c>
      <c r="I27" s="37"/>
    </row>
    <row r="28" spans="1:9" x14ac:dyDescent="0.15">
      <c r="B28" s="43" t="s">
        <v>30</v>
      </c>
      <c r="C28" s="44">
        <v>679</v>
      </c>
      <c r="D28" s="44">
        <v>2184</v>
      </c>
      <c r="E28" s="45"/>
      <c r="F28" s="22"/>
      <c r="G28" s="22"/>
      <c r="H28" s="22"/>
      <c r="I28" s="22"/>
    </row>
    <row r="29" spans="1:9" x14ac:dyDescent="0.15">
      <c r="B29" s="15"/>
      <c r="C29" s="46"/>
      <c r="D29" s="46"/>
      <c r="E29" s="15"/>
      <c r="F29" s="15"/>
      <c r="G29" s="15"/>
      <c r="H29" s="15"/>
      <c r="I29" s="15"/>
    </row>
    <row r="30" spans="1:9" x14ac:dyDescent="0.15">
      <c r="B30" s="15"/>
      <c r="C30" s="46"/>
      <c r="D30" s="46"/>
      <c r="E30" s="15"/>
      <c r="F30" s="15"/>
      <c r="G30" s="15"/>
      <c r="H30" s="15"/>
      <c r="I30" s="15"/>
    </row>
    <row r="31" spans="1:9" ht="20.25" customHeight="1" thickBot="1" x14ac:dyDescent="0.2">
      <c r="B31" s="54" t="s">
        <v>38</v>
      </c>
      <c r="C31" s="46"/>
      <c r="D31" s="46"/>
      <c r="E31" s="15"/>
      <c r="F31" s="15"/>
      <c r="G31" s="15"/>
      <c r="H31" s="15"/>
      <c r="I31" s="15"/>
    </row>
    <row r="32" spans="1:9" x14ac:dyDescent="0.15">
      <c r="A32" s="3"/>
      <c r="B32" s="16"/>
      <c r="C32" s="47"/>
      <c r="D32" s="47"/>
      <c r="E32" s="16"/>
      <c r="F32" s="17" t="s">
        <v>0</v>
      </c>
      <c r="G32" s="16"/>
      <c r="H32" s="18" t="s">
        <v>1</v>
      </c>
      <c r="I32" s="18"/>
    </row>
    <row r="33" spans="2:10" x14ac:dyDescent="0.15">
      <c r="B33" s="19"/>
      <c r="C33" s="48" t="s">
        <v>40</v>
      </c>
      <c r="D33" s="48"/>
      <c r="E33" s="19"/>
      <c r="F33" s="21" t="s">
        <v>2</v>
      </c>
      <c r="G33" s="19"/>
      <c r="H33" s="20" t="s">
        <v>3</v>
      </c>
      <c r="I33" s="20"/>
    </row>
    <row r="34" spans="2:10" x14ac:dyDescent="0.15">
      <c r="B34" s="22"/>
      <c r="C34" s="49" t="s">
        <v>4</v>
      </c>
      <c r="D34" s="49" t="s">
        <v>5</v>
      </c>
      <c r="E34" s="22"/>
      <c r="F34" s="23" t="s">
        <v>6</v>
      </c>
      <c r="G34" s="22"/>
      <c r="H34" s="24" t="s">
        <v>7</v>
      </c>
      <c r="I34" s="25"/>
    </row>
    <row r="35" spans="2:10" x14ac:dyDescent="0.15">
      <c r="B35" s="30" t="s">
        <v>8</v>
      </c>
      <c r="C35" s="50">
        <f>SUM(C37:C58)</f>
        <v>388520</v>
      </c>
      <c r="D35" s="50">
        <f>SUM(D37:D58)</f>
        <v>374406</v>
      </c>
      <c r="E35" s="29"/>
      <c r="F35" s="15"/>
      <c r="G35" s="15"/>
      <c r="H35" s="15"/>
      <c r="I35" s="15"/>
    </row>
    <row r="36" spans="2:10" x14ac:dyDescent="0.15">
      <c r="B36" s="15"/>
      <c r="C36" s="46"/>
      <c r="D36" s="46"/>
      <c r="E36" s="29"/>
      <c r="F36" s="30"/>
      <c r="G36" s="31"/>
      <c r="H36" s="29"/>
      <c r="I36" s="29"/>
      <c r="J36" s="4"/>
    </row>
    <row r="37" spans="2:10" x14ac:dyDescent="0.15">
      <c r="B37" s="30" t="s">
        <v>9</v>
      </c>
      <c r="C37" s="50">
        <v>15006</v>
      </c>
      <c r="D37" s="50">
        <v>13906</v>
      </c>
      <c r="E37" s="29"/>
      <c r="F37" s="15"/>
      <c r="G37" s="15"/>
      <c r="H37" s="15"/>
      <c r="I37" s="15"/>
    </row>
    <row r="38" spans="2:10" x14ac:dyDescent="0.15">
      <c r="B38" s="30" t="s">
        <v>10</v>
      </c>
      <c r="C38" s="50">
        <v>16236</v>
      </c>
      <c r="D38" s="50">
        <v>15068</v>
      </c>
      <c r="E38" s="29"/>
      <c r="F38" s="35">
        <f t="shared" ref="F38:F56" si="2">ROUND(D38/C37,3)</f>
        <v>1.004</v>
      </c>
      <c r="G38" s="15"/>
      <c r="H38" s="36">
        <f t="shared" ref="H38:H57" si="3">ROUND(D37*F38,0)</f>
        <v>13962</v>
      </c>
      <c r="I38" s="37"/>
    </row>
    <row r="39" spans="2:10" x14ac:dyDescent="0.15">
      <c r="B39" s="30" t="s">
        <v>11</v>
      </c>
      <c r="C39" s="50">
        <v>17896</v>
      </c>
      <c r="D39" s="50">
        <v>16099</v>
      </c>
      <c r="E39" s="29"/>
      <c r="F39" s="35">
        <f t="shared" si="2"/>
        <v>0.99199999999999999</v>
      </c>
      <c r="G39" s="15"/>
      <c r="H39" s="36">
        <f t="shared" si="3"/>
        <v>14947</v>
      </c>
      <c r="I39" s="37"/>
    </row>
    <row r="40" spans="2:10" x14ac:dyDescent="0.15">
      <c r="B40" s="30" t="s">
        <v>12</v>
      </c>
      <c r="C40" s="50">
        <v>18080</v>
      </c>
      <c r="D40" s="50">
        <v>15788</v>
      </c>
      <c r="E40" s="29"/>
      <c r="F40" s="35">
        <f t="shared" si="2"/>
        <v>0.88200000000000001</v>
      </c>
      <c r="G40" s="15"/>
      <c r="H40" s="36">
        <f t="shared" si="3"/>
        <v>14199</v>
      </c>
      <c r="I40" s="37"/>
    </row>
    <row r="41" spans="2:10" x14ac:dyDescent="0.15">
      <c r="B41" s="30" t="s">
        <v>13</v>
      </c>
      <c r="C41" s="38">
        <v>16186</v>
      </c>
      <c r="D41" s="50">
        <v>13484</v>
      </c>
      <c r="E41" s="29"/>
      <c r="F41" s="35">
        <f t="shared" si="2"/>
        <v>0.746</v>
      </c>
      <c r="G41" s="15"/>
      <c r="H41" s="36">
        <f t="shared" si="3"/>
        <v>11778</v>
      </c>
      <c r="I41" s="37"/>
    </row>
    <row r="42" spans="2:10" x14ac:dyDescent="0.15">
      <c r="B42" s="30" t="s">
        <v>14</v>
      </c>
      <c r="C42" s="50">
        <v>19288</v>
      </c>
      <c r="D42" s="38">
        <v>16347</v>
      </c>
      <c r="E42" s="29"/>
      <c r="F42" s="51">
        <f t="shared" si="2"/>
        <v>1.01</v>
      </c>
      <c r="G42" s="15"/>
      <c r="H42" s="52">
        <f t="shared" si="3"/>
        <v>13619</v>
      </c>
      <c r="I42" s="53"/>
    </row>
    <row r="43" spans="2:10" x14ac:dyDescent="0.15">
      <c r="B43" s="30" t="s">
        <v>15</v>
      </c>
      <c r="C43" s="50">
        <v>21967</v>
      </c>
      <c r="D43" s="50">
        <v>19231</v>
      </c>
      <c r="E43" s="29"/>
      <c r="F43" s="35">
        <f t="shared" si="2"/>
        <v>0.997</v>
      </c>
      <c r="G43" s="15"/>
      <c r="H43" s="36">
        <f t="shared" si="3"/>
        <v>16298</v>
      </c>
      <c r="I43" s="37"/>
    </row>
    <row r="44" spans="2:10" x14ac:dyDescent="0.15">
      <c r="B44" s="30" t="s">
        <v>16</v>
      </c>
      <c r="C44" s="50">
        <v>19316</v>
      </c>
      <c r="D44" s="50">
        <v>21685</v>
      </c>
      <c r="E44" s="29"/>
      <c r="F44" s="35">
        <f t="shared" si="2"/>
        <v>0.98699999999999999</v>
      </c>
      <c r="G44" s="15"/>
      <c r="H44" s="36">
        <f t="shared" si="3"/>
        <v>18981</v>
      </c>
      <c r="I44" s="37"/>
    </row>
    <row r="45" spans="2:10" x14ac:dyDescent="0.15">
      <c r="B45" s="30" t="s">
        <v>17</v>
      </c>
      <c r="C45" s="50">
        <v>20508</v>
      </c>
      <c r="D45" s="50">
        <v>19187</v>
      </c>
      <c r="E45" s="29"/>
      <c r="F45" s="35">
        <f t="shared" si="2"/>
        <v>0.99299999999999999</v>
      </c>
      <c r="G45" s="15"/>
      <c r="H45" s="36">
        <f t="shared" si="3"/>
        <v>21533</v>
      </c>
      <c r="I45" s="37"/>
    </row>
    <row r="46" spans="2:10" x14ac:dyDescent="0.15">
      <c r="B46" s="30" t="s">
        <v>18</v>
      </c>
      <c r="C46" s="50">
        <v>22455</v>
      </c>
      <c r="D46" s="50">
        <v>20234</v>
      </c>
      <c r="E46" s="29"/>
      <c r="F46" s="35">
        <f t="shared" si="2"/>
        <v>0.98699999999999999</v>
      </c>
      <c r="G46" s="15"/>
      <c r="H46" s="36">
        <f t="shared" si="3"/>
        <v>18938</v>
      </c>
      <c r="I46" s="37"/>
    </row>
    <row r="47" spans="2:10" x14ac:dyDescent="0.15">
      <c r="B47" s="30" t="s">
        <v>19</v>
      </c>
      <c r="C47" s="50">
        <v>25929</v>
      </c>
      <c r="D47" s="50">
        <v>22207</v>
      </c>
      <c r="E47" s="29"/>
      <c r="F47" s="35">
        <f t="shared" si="2"/>
        <v>0.98899999999999999</v>
      </c>
      <c r="G47" s="15"/>
      <c r="H47" s="36">
        <f t="shared" si="3"/>
        <v>20011</v>
      </c>
      <c r="I47" s="37"/>
    </row>
    <row r="48" spans="2:10" x14ac:dyDescent="0.15">
      <c r="B48" s="30" t="s">
        <v>20</v>
      </c>
      <c r="C48" s="50">
        <v>29970</v>
      </c>
      <c r="D48" s="50">
        <v>25714</v>
      </c>
      <c r="E48" s="29"/>
      <c r="F48" s="35">
        <f t="shared" si="2"/>
        <v>0.99199999999999999</v>
      </c>
      <c r="G48" s="15"/>
      <c r="H48" s="36">
        <f t="shared" si="3"/>
        <v>22029</v>
      </c>
      <c r="I48" s="37"/>
    </row>
    <row r="49" spans="2:9" x14ac:dyDescent="0.15">
      <c r="B49" s="30" t="s">
        <v>21</v>
      </c>
      <c r="C49" s="50">
        <v>24627</v>
      </c>
      <c r="D49" s="50">
        <v>29891</v>
      </c>
      <c r="E49" s="29"/>
      <c r="F49" s="35">
        <f t="shared" si="2"/>
        <v>0.997</v>
      </c>
      <c r="G49" s="15"/>
      <c r="H49" s="36">
        <f t="shared" si="3"/>
        <v>25637</v>
      </c>
      <c r="I49" s="37"/>
    </row>
    <row r="50" spans="2:9" x14ac:dyDescent="0.15">
      <c r="B50" s="30" t="s">
        <v>22</v>
      </c>
      <c r="C50" s="50">
        <v>25035</v>
      </c>
      <c r="D50" s="50">
        <v>24120</v>
      </c>
      <c r="E50" s="29"/>
      <c r="F50" s="35">
        <f t="shared" si="2"/>
        <v>0.97899999999999998</v>
      </c>
      <c r="G50" s="15"/>
      <c r="H50" s="36">
        <f t="shared" si="3"/>
        <v>29263</v>
      </c>
      <c r="I50" s="37"/>
    </row>
    <row r="51" spans="2:9" x14ac:dyDescent="0.15">
      <c r="B51" s="30" t="s">
        <v>23</v>
      </c>
      <c r="C51" s="50">
        <v>27942</v>
      </c>
      <c r="D51" s="50">
        <v>24078</v>
      </c>
      <c r="E51" s="29"/>
      <c r="F51" s="35">
        <f t="shared" si="2"/>
        <v>0.96199999999999997</v>
      </c>
      <c r="G51" s="15"/>
      <c r="H51" s="36">
        <f t="shared" si="3"/>
        <v>23203</v>
      </c>
      <c r="I51" s="37"/>
    </row>
    <row r="52" spans="2:9" x14ac:dyDescent="0.15">
      <c r="B52" s="30" t="s">
        <v>24</v>
      </c>
      <c r="C52" s="50">
        <v>26254</v>
      </c>
      <c r="D52" s="50">
        <v>26162</v>
      </c>
      <c r="E52" s="29"/>
      <c r="F52" s="35">
        <f t="shared" si="2"/>
        <v>0.93600000000000005</v>
      </c>
      <c r="G52" s="15"/>
      <c r="H52" s="36">
        <f t="shared" si="3"/>
        <v>22537</v>
      </c>
      <c r="I52" s="37"/>
    </row>
    <row r="53" spans="2:9" x14ac:dyDescent="0.15">
      <c r="B53" s="30" t="s">
        <v>25</v>
      </c>
      <c r="C53" s="50">
        <v>20403</v>
      </c>
      <c r="D53" s="50">
        <v>23184</v>
      </c>
      <c r="E53" s="29"/>
      <c r="F53" s="35">
        <f t="shared" si="2"/>
        <v>0.88300000000000001</v>
      </c>
      <c r="G53" s="15"/>
      <c r="H53" s="36">
        <f t="shared" si="3"/>
        <v>23101</v>
      </c>
      <c r="I53" s="37"/>
    </row>
    <row r="54" spans="2:9" x14ac:dyDescent="0.15">
      <c r="B54" s="30" t="s">
        <v>26</v>
      </c>
      <c r="C54" s="50">
        <v>12615</v>
      </c>
      <c r="D54" s="50">
        <v>15911</v>
      </c>
      <c r="E54" s="29"/>
      <c r="F54" s="35">
        <f t="shared" si="2"/>
        <v>0.78</v>
      </c>
      <c r="G54" s="15"/>
      <c r="H54" s="36">
        <f t="shared" si="3"/>
        <v>18084</v>
      </c>
      <c r="I54" s="37"/>
    </row>
    <row r="55" spans="2:9" x14ac:dyDescent="0.15">
      <c r="B55" s="30" t="s">
        <v>27</v>
      </c>
      <c r="C55" s="50">
        <v>6310</v>
      </c>
      <c r="D55" s="50">
        <v>7764</v>
      </c>
      <c r="E55" s="29"/>
      <c r="F55" s="35">
        <f t="shared" si="2"/>
        <v>0.61499999999999999</v>
      </c>
      <c r="G55" s="15"/>
      <c r="H55" s="36">
        <f t="shared" si="3"/>
        <v>9785</v>
      </c>
      <c r="I55" s="37"/>
    </row>
    <row r="56" spans="2:9" x14ac:dyDescent="0.15">
      <c r="B56" s="30" t="s">
        <v>28</v>
      </c>
      <c r="C56" s="50">
        <v>1807</v>
      </c>
      <c r="D56" s="50">
        <v>2456</v>
      </c>
      <c r="E56" s="29"/>
      <c r="F56" s="35">
        <f t="shared" si="2"/>
        <v>0.38900000000000001</v>
      </c>
      <c r="G56" s="15"/>
      <c r="H56" s="36">
        <f t="shared" si="3"/>
        <v>3020</v>
      </c>
      <c r="I56" s="37"/>
    </row>
    <row r="57" spans="2:9" x14ac:dyDescent="0.15">
      <c r="B57" s="30" t="s">
        <v>29</v>
      </c>
      <c r="C57" s="46">
        <v>262</v>
      </c>
      <c r="D57" s="50">
        <v>446</v>
      </c>
      <c r="E57" s="29"/>
      <c r="F57" s="35">
        <f>ROUND(D57/(C56+C57),3)</f>
        <v>0.216</v>
      </c>
      <c r="G57" s="15"/>
      <c r="H57" s="36">
        <f t="shared" si="3"/>
        <v>530</v>
      </c>
      <c r="I57" s="37"/>
    </row>
    <row r="58" spans="2:9" x14ac:dyDescent="0.15">
      <c r="B58" s="43" t="s">
        <v>30</v>
      </c>
      <c r="C58" s="44">
        <v>428</v>
      </c>
      <c r="D58" s="44">
        <v>1444</v>
      </c>
      <c r="E58" s="45"/>
      <c r="F58" s="22"/>
      <c r="G58" s="22"/>
      <c r="H58" s="22"/>
      <c r="I58" s="22"/>
    </row>
    <row r="59" spans="2:9" x14ac:dyDescent="0.15">
      <c r="B59" s="15" t="s">
        <v>41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showGridLines="0" workbookViewId="0">
      <selection activeCell="B4" sqref="B4:H17"/>
    </sheetView>
  </sheetViews>
  <sheetFormatPr defaultRowHeight="13.5" x14ac:dyDescent="0.15"/>
  <cols>
    <col min="1" max="1" width="2.75" customWidth="1"/>
    <col min="2" max="2" width="12.625" customWidth="1"/>
  </cols>
  <sheetData>
    <row r="2" spans="1:11" ht="14.25" x14ac:dyDescent="0.15">
      <c r="A2" s="8" t="s">
        <v>36</v>
      </c>
    </row>
    <row r="3" spans="1:11" x14ac:dyDescent="0.1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1" s="1" customFormat="1" x14ac:dyDescent="0.15">
      <c r="B4" s="1" t="s">
        <v>35</v>
      </c>
      <c r="C4"/>
      <c r="D4"/>
      <c r="E4"/>
      <c r="H4"/>
      <c r="J4"/>
      <c r="K4"/>
    </row>
    <row r="5" spans="1:11" s="1" customFormat="1" x14ac:dyDescent="0.15">
      <c r="B5" s="9"/>
      <c r="C5" s="9" t="s">
        <v>31</v>
      </c>
      <c r="E5"/>
      <c r="H5"/>
      <c r="J5"/>
      <c r="K5"/>
    </row>
    <row r="6" spans="1:11" s="1" customFormat="1" x14ac:dyDescent="0.15">
      <c r="B6" s="10" t="s">
        <v>32</v>
      </c>
      <c r="C6" s="10">
        <v>2.0000000000000002E-5</v>
      </c>
      <c r="E6"/>
      <c r="F6"/>
      <c r="G6"/>
      <c r="H6"/>
      <c r="I6" s="2"/>
      <c r="J6"/>
      <c r="K6"/>
    </row>
    <row r="7" spans="1:11" x14ac:dyDescent="0.15">
      <c r="B7" s="11" t="s">
        <v>12</v>
      </c>
      <c r="C7" s="12">
        <v>4.64E-3</v>
      </c>
    </row>
    <row r="8" spans="1:11" x14ac:dyDescent="0.15">
      <c r="B8" s="11" t="s">
        <v>13</v>
      </c>
      <c r="C8" s="12">
        <v>5.0229999999999997E-2</v>
      </c>
    </row>
    <row r="9" spans="1:11" x14ac:dyDescent="0.15">
      <c r="B9" s="11" t="s">
        <v>14</v>
      </c>
      <c r="C9" s="12">
        <v>0.10677</v>
      </c>
    </row>
    <row r="10" spans="1:11" x14ac:dyDescent="0.15">
      <c r="B10" s="11" t="s">
        <v>15</v>
      </c>
      <c r="C10" s="12">
        <v>0.10256</v>
      </c>
    </row>
    <row r="11" spans="1:11" x14ac:dyDescent="0.15">
      <c r="B11" s="11" t="s">
        <v>16</v>
      </c>
      <c r="C11" s="12">
        <v>4.7530000000000003E-2</v>
      </c>
    </row>
    <row r="12" spans="1:11" x14ac:dyDescent="0.15">
      <c r="B12" s="11" t="s">
        <v>17</v>
      </c>
      <c r="C12" s="12">
        <v>7.5399999999999998E-3</v>
      </c>
    </row>
    <row r="13" spans="1:11" x14ac:dyDescent="0.15">
      <c r="B13" s="11" t="s">
        <v>18</v>
      </c>
      <c r="C13" s="12">
        <v>1.2E-4</v>
      </c>
    </row>
    <row r="14" spans="1:11" x14ac:dyDescent="0.15">
      <c r="B14" s="13" t="s">
        <v>33</v>
      </c>
      <c r="C14" s="14">
        <v>0</v>
      </c>
    </row>
    <row r="15" spans="1:11" x14ac:dyDescent="0.15">
      <c r="B15" s="2"/>
    </row>
    <row r="16" spans="1:11" x14ac:dyDescent="0.15">
      <c r="B16" s="1"/>
      <c r="C16" t="s">
        <v>34</v>
      </c>
    </row>
    <row r="17" spans="2:3" x14ac:dyDescent="0.15">
      <c r="B17" s="5" t="s">
        <v>34</v>
      </c>
      <c r="C17" s="6">
        <v>104</v>
      </c>
    </row>
    <row r="19" spans="2:3" x14ac:dyDescent="0.15">
      <c r="B19" s="7"/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年齢階級別人口</vt:lpstr>
      <vt:lpstr>出生率・出生性比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hisatoshi</dc:creator>
  <cp:lastModifiedBy>swada</cp:lastModifiedBy>
  <cp:lastPrinted>2017-07-11T05:41:29Z</cp:lastPrinted>
  <dcterms:created xsi:type="dcterms:W3CDTF">2017-05-02T14:12:26Z</dcterms:created>
  <dcterms:modified xsi:type="dcterms:W3CDTF">2017-07-11T05:42:17Z</dcterms:modified>
</cp:coreProperties>
</file>